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EC9CA86-C578-451E-AFD9-8594CE679B89}" xr6:coauthVersionLast="47" xr6:coauthVersionMax="47" xr10:uidLastSave="{00000000-0000-0000-0000-000000000000}"/>
  <bookViews>
    <workbookView xWindow="-120" yWindow="-120" windowWidth="29040" windowHeight="15720" activeTab="5" xr2:uid="{7D05FFE5-EC6E-4FFD-B975-6DD556C1F7F1}"/>
  </bookViews>
  <sheets>
    <sheet name="Cover Pages" sheetId="1" r:id="rId1"/>
    <sheet name="Balance Sheet" sheetId="2" r:id="rId2"/>
    <sheet name="Financial Performance" sheetId="3" r:id="rId3"/>
    <sheet name="Notes to Accounts" sheetId="4" r:id="rId4"/>
    <sheet name="Management Committee Statement" sheetId="5" r:id="rId5"/>
    <sheet name="Sheet1" sheetId="6" r:id="rId6"/>
  </sheets>
  <definedNames>
    <definedName name="_xlnm.Print_Area" localSheetId="1">'Balance Sheet'!$A$3:$K$40</definedName>
    <definedName name="_xlnm.Print_Area" localSheetId="2">'Financial Performance'!$B$3:$L$45</definedName>
    <definedName name="_xlnm.Print_Area" localSheetId="4">'Management Committee Statement'!$B$3:$I$53</definedName>
    <definedName name="_xlnm.Print_Area" localSheetId="3">'Notes to Accounts'!$B$3:$K$45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" l="1"/>
  <c r="H41" i="3" s="1"/>
  <c r="G38" i="2"/>
  <c r="G16" i="2"/>
  <c r="G33" i="2" s="1"/>
  <c r="J41" i="3"/>
  <c r="K41" i="3" s="1"/>
  <c r="H25" i="3"/>
  <c r="H14" i="3"/>
  <c r="J30" i="2"/>
  <c r="J23" i="2"/>
  <c r="H27" i="3" l="1"/>
  <c r="H43" i="3" s="1"/>
  <c r="K18" i="3"/>
  <c r="J16" i="2"/>
  <c r="J26" i="2" l="1"/>
  <c r="J31" i="2" s="1"/>
  <c r="J33" i="2" s="1"/>
  <c r="K25" i="3" l="1"/>
  <c r="K14" i="3" l="1"/>
  <c r="K27" i="3" s="1"/>
  <c r="K43" i="3" s="1"/>
  <c r="J37" i="2" l="1"/>
  <c r="J38" i="2" l="1"/>
</calcChain>
</file>

<file path=xl/sharedStrings.xml><?xml version="1.0" encoding="utf-8"?>
<sst xmlns="http://schemas.openxmlformats.org/spreadsheetml/2006/main" count="159" uniqueCount="133">
  <si>
    <t>Progress Association Incorporated</t>
  </si>
  <si>
    <t>Financial Report</t>
  </si>
  <si>
    <t>Index</t>
  </si>
  <si>
    <t>Contents Page</t>
  </si>
  <si>
    <t>Balance Sheet</t>
  </si>
  <si>
    <t>Notes to the Financial Statements</t>
  </si>
  <si>
    <t>Statement by the Association Management Committee</t>
  </si>
  <si>
    <t>Page</t>
  </si>
  <si>
    <t>Financial Performance</t>
  </si>
  <si>
    <t>Assets</t>
  </si>
  <si>
    <t>Current Assets</t>
  </si>
  <si>
    <t>Bendigo Bank Cheque Acc</t>
  </si>
  <si>
    <t>Bendigo Bank Term Deposit</t>
  </si>
  <si>
    <t>Westpac Bank</t>
  </si>
  <si>
    <t>Liabilities</t>
  </si>
  <si>
    <t>Current Liabilities</t>
  </si>
  <si>
    <t>Bouddi Wildlife Fund</t>
  </si>
  <si>
    <t>Balance Brought Forward</t>
  </si>
  <si>
    <t>Fund Raising</t>
  </si>
  <si>
    <t>Payouts</t>
  </si>
  <si>
    <t>Handling Fee</t>
  </si>
  <si>
    <t>Rural Fire Service</t>
  </si>
  <si>
    <t>Total Liabilities</t>
  </si>
  <si>
    <t>Net Assets</t>
  </si>
  <si>
    <t>Equity</t>
  </si>
  <si>
    <t>Association Funds Brought Forward</t>
  </si>
  <si>
    <t>Surplus/Deficit)</t>
  </si>
  <si>
    <t>Income</t>
  </si>
  <si>
    <t>Membership</t>
  </si>
  <si>
    <t>Subscriptions</t>
  </si>
  <si>
    <t>Donations</t>
  </si>
  <si>
    <t>Raising Fees</t>
  </si>
  <si>
    <t>Other Income</t>
  </si>
  <si>
    <t>Hall Hire</t>
  </si>
  <si>
    <t>Interest Received</t>
  </si>
  <si>
    <t>Total Income</t>
  </si>
  <si>
    <t>Expenses</t>
  </si>
  <si>
    <t>Insurance</t>
  </si>
  <si>
    <t>Newsletter Printing</t>
  </si>
  <si>
    <t>Rates Water</t>
  </si>
  <si>
    <t>1. Summary of Accounting Policies</t>
  </si>
  <si>
    <t>The accounting policies adopted by the Association are stated in order to assist in a general</t>
  </si>
  <si>
    <t>understanding of the financial statements. These policies have been consistently applied except as</t>
  </si>
  <si>
    <t>otherwise indicated.</t>
  </si>
  <si>
    <t>Reporting entity</t>
  </si>
  <si>
    <t>The association is not a reporting entity because in the committee's opinion there are unlikely to</t>
  </si>
  <si>
    <t>exist users who are unable to command the preparation of reports tailored so as to satisfy all of</t>
  </si>
  <si>
    <t>their information needs, and these accounts are therefore "special purpose accounts" that have</t>
  </si>
  <si>
    <t>been prepared solely to meet the requirements of the Constitution and the Associations Act.</t>
  </si>
  <si>
    <t>Accounting policies</t>
  </si>
  <si>
    <t>The financial report has been prepared under the historical cost conventions and does not take into</t>
  </si>
  <si>
    <t>account changing money values except to the extent that they are reflected in the revaluation of</t>
  </si>
  <si>
    <t>certain assets.</t>
  </si>
  <si>
    <t>In order for the financial report to present fairly the state of affairs of the Association and the results</t>
  </si>
  <si>
    <t>of the Association for the year, Australian Accounting Standards have been adopted to the extent</t>
  </si>
  <si>
    <t>disclosed in this note.</t>
  </si>
  <si>
    <t>Depreciation of property, plant and equipment</t>
  </si>
  <si>
    <t>Items of property, plant and equipment are depreciated over their estimated useful lives using the</t>
  </si>
  <si>
    <t>Income tax</t>
  </si>
  <si>
    <t>2. Land</t>
  </si>
  <si>
    <t>Notes to the Finanial Statements</t>
  </si>
  <si>
    <t>The Association is of the opinion that it is not subject to income tax.</t>
  </si>
  <si>
    <t>The Association does not own land or buildings..</t>
  </si>
  <si>
    <t>straight line method.  Currently the Association does not own any depreciable property, plant and/or equipment.</t>
  </si>
  <si>
    <t>Statement by the Management Committee</t>
  </si>
  <si>
    <t>In our opinion:</t>
  </si>
  <si>
    <t>special purpose financial statement, is drawn up so as to present fairly the state of affairs of</t>
  </si>
  <si>
    <t>that date;</t>
  </si>
  <si>
    <t>(b) the accounts of the Association have been properly prepared and are in accordance with</t>
  </si>
  <si>
    <t>the books of account of the Association; and</t>
  </si>
  <si>
    <t>(c) there are reasonable grounds to believe that the Association will be able to pay its debts as</t>
  </si>
  <si>
    <t>and when they fall due.</t>
  </si>
  <si>
    <t>We confirm as follows:</t>
  </si>
  <si>
    <t>(a) The name of each committee member of the association during the relevant financial year</t>
  </si>
  <si>
    <t>were:</t>
  </si>
  <si>
    <t>President</t>
  </si>
  <si>
    <t>Barbara Wills</t>
  </si>
  <si>
    <t>Vice President</t>
  </si>
  <si>
    <t>Craig Roberts</t>
  </si>
  <si>
    <t>Helen Waterhouse</t>
  </si>
  <si>
    <t>Secretary</t>
  </si>
  <si>
    <t>Tess McCulloch</t>
  </si>
  <si>
    <t>Assistant Secretary</t>
  </si>
  <si>
    <t>Treasurer</t>
  </si>
  <si>
    <t>Karen McCaffery</t>
  </si>
  <si>
    <t>Assistant Treasurer</t>
  </si>
  <si>
    <t>Ian Paananen</t>
  </si>
  <si>
    <t>Paula Paananen</t>
  </si>
  <si>
    <t>(b) The principal activities of the association during the relevant financial year were:</t>
  </si>
  <si>
    <t>Signed at Macmasters Beach</t>
  </si>
  <si>
    <t>Barbara Wills  __________________________________</t>
  </si>
  <si>
    <t xml:space="preserve"> - Submissions to Council on relevant matters</t>
  </si>
  <si>
    <t>[The accompanying notes form part of the financial report.]</t>
  </si>
  <si>
    <t>Page 3</t>
  </si>
  <si>
    <t>Page 4</t>
  </si>
  <si>
    <t>Page 5</t>
  </si>
  <si>
    <t>ARC Asylum Seekers</t>
  </si>
  <si>
    <t>social club</t>
  </si>
  <si>
    <t>mfhn</t>
  </si>
  <si>
    <t>CFCU</t>
  </si>
  <si>
    <t>Deffib Jill</t>
  </si>
  <si>
    <t>Lease Council</t>
  </si>
  <si>
    <t xml:space="preserve"> - Fundraising for Bouddi Wildlife</t>
  </si>
  <si>
    <r>
      <t>Year Ended 31</t>
    </r>
    <r>
      <rPr>
        <b/>
        <vertAlign val="superscript"/>
        <sz val="18"/>
        <color theme="1"/>
        <rFont val="Arial"/>
        <family val="2"/>
      </rPr>
      <t>st</t>
    </r>
    <r>
      <rPr>
        <b/>
        <sz val="18"/>
        <color theme="1"/>
        <rFont val="Arial"/>
        <family val="2"/>
      </rPr>
      <t xml:space="preserve"> December 2024</t>
    </r>
  </si>
  <si>
    <t xml:space="preserve">MacMasters Beach </t>
  </si>
  <si>
    <t>Book Sale (net)</t>
  </si>
  <si>
    <t>Hall Maintenance</t>
  </si>
  <si>
    <t>Website</t>
  </si>
  <si>
    <t>Total Expenses</t>
  </si>
  <si>
    <t>Surplus</t>
  </si>
  <si>
    <r>
      <t xml:space="preserve"> 31</t>
    </r>
    <r>
      <rPr>
        <b/>
        <vertAlign val="superscript"/>
        <sz val="18"/>
        <color theme="1"/>
        <rFont val="Arial"/>
        <family val="2"/>
      </rPr>
      <t>st</t>
    </r>
    <r>
      <rPr>
        <b/>
        <sz val="18"/>
        <color theme="1"/>
        <rFont val="Arial"/>
        <family val="2"/>
      </rPr>
      <t xml:space="preserve"> December 2024</t>
    </r>
  </si>
  <si>
    <t>Audit 2023</t>
  </si>
  <si>
    <t>Department of Fair Trading</t>
  </si>
  <si>
    <t>Page 2</t>
  </si>
  <si>
    <t>MacMasters Beach</t>
  </si>
  <si>
    <t>(a) the accompanying financial report as set out on pages 2-3, being a</t>
  </si>
  <si>
    <t>the Association as at 31/12/2024 and the results of the Association for the year ended on</t>
  </si>
  <si>
    <t>To 24th June</t>
  </si>
  <si>
    <t>From 24th June</t>
  </si>
  <si>
    <t>vacant</t>
  </si>
  <si>
    <t>Lesley Adamski</t>
  </si>
  <si>
    <t>Jim Balderstone</t>
  </si>
  <si>
    <t>Jill Danks ( Also Publicity Officer)</t>
  </si>
  <si>
    <t>Jim Balderstone_________________________________</t>
  </si>
  <si>
    <t>Louise Hyman ( Resigned 10th December)</t>
  </si>
  <si>
    <r>
      <t xml:space="preserve">(c) The net surplus of the association for the relevant financial year was: </t>
    </r>
    <r>
      <rPr>
        <b/>
        <sz val="11"/>
        <color theme="1"/>
        <rFont val="Arial"/>
        <family val="2"/>
      </rPr>
      <t>$265.90</t>
    </r>
  </si>
  <si>
    <t>(formally MacMasters Beach and District Progress Association Inc.)</t>
  </si>
  <si>
    <t>Adjustment</t>
  </si>
  <si>
    <t>President/Public Officer</t>
  </si>
  <si>
    <t xml:space="preserve">Barbara Wills </t>
  </si>
  <si>
    <t xml:space="preserve">On </t>
  </si>
  <si>
    <t>Date</t>
  </si>
  <si>
    <t>28th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</si>
</sst>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;\(#,##0.00\)"/>
    <numFmt numFmtId="165" formatCode="#,##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ptos Narrow"/>
      <family val="2"/>
      <scheme val="minor"/>
    </font>
    <font>
      <b/>
      <vertAlign val="superscript"/>
      <sz val="18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3" fillId="0" borderId="0" xfId="0" applyFont="1" applyAlignment="1">
      <alignment vertical="center"/>
    </xf>
    <xf numFmtId="164" fontId="0" fillId="0" borderId="4" xfId="0" applyNumberForma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0" fillId="0" borderId="5" xfId="0" applyBorder="1"/>
    <xf numFmtId="14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4" fontId="0" fillId="0" borderId="0" xfId="0" applyNumberFormat="1"/>
    <xf numFmtId="0" fontId="8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0" fillId="0" borderId="0" xfId="0" applyFont="1"/>
    <xf numFmtId="2" fontId="8" fillId="0" borderId="0" xfId="0" applyNumberFormat="1" applyFont="1"/>
    <xf numFmtId="0" fontId="0" fillId="0" borderId="3" xfId="0" applyBorder="1" applyAlignment="1">
      <alignment horizontal="right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horizontal="right"/>
    </xf>
    <xf numFmtId="4" fontId="0" fillId="0" borderId="2" xfId="0" applyNumberFormat="1" applyBorder="1"/>
    <xf numFmtId="2" fontId="0" fillId="0" borderId="2" xfId="0" applyNumberFormat="1" applyBorder="1" applyAlignment="1">
      <alignment horizontal="right"/>
    </xf>
    <xf numFmtId="2" fontId="0" fillId="0" borderId="2" xfId="0" applyNumberFormat="1" applyBorder="1"/>
    <xf numFmtId="2" fontId="0" fillId="0" borderId="4" xfId="0" applyNumberFormat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64E2-5EBC-452C-AB4A-F3C770180B78}">
  <sheetPr>
    <pageSetUpPr fitToPage="1"/>
  </sheetPr>
  <dimension ref="A10:K35"/>
  <sheetViews>
    <sheetView topLeftCell="A6" workbookViewId="0">
      <selection activeCell="O16" sqref="O16"/>
    </sheetView>
  </sheetViews>
  <sheetFormatPr defaultRowHeight="15" x14ac:dyDescent="0.25"/>
  <sheetData>
    <row r="10" spans="1:11" ht="23.25" x14ac:dyDescent="0.25">
      <c r="B10" s="38" t="s">
        <v>104</v>
      </c>
      <c r="C10" s="38"/>
      <c r="D10" s="38"/>
      <c r="E10" s="38"/>
      <c r="F10" s="38"/>
      <c r="G10" s="38"/>
      <c r="H10" s="38"/>
      <c r="I10" s="38"/>
    </row>
    <row r="11" spans="1:11" ht="23.25" x14ac:dyDescent="0.25">
      <c r="B11" s="38" t="s">
        <v>0</v>
      </c>
      <c r="C11" s="38"/>
      <c r="D11" s="38"/>
      <c r="E11" s="38"/>
      <c r="F11" s="38"/>
      <c r="G11" s="38"/>
      <c r="H11" s="38"/>
      <c r="I11" s="38"/>
    </row>
    <row r="12" spans="1:11" ht="24" customHeight="1" x14ac:dyDescent="0.25">
      <c r="A12" s="39" t="s">
        <v>126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4" x14ac:dyDescent="0.4">
      <c r="B13" s="4"/>
      <c r="C13" s="5"/>
      <c r="D13" s="5"/>
      <c r="E13" s="5"/>
      <c r="F13" s="5"/>
      <c r="G13" s="5"/>
      <c r="H13" s="5"/>
      <c r="I13" s="5"/>
    </row>
    <row r="14" spans="1:11" ht="24" x14ac:dyDescent="0.4">
      <c r="B14" s="5"/>
      <c r="C14" s="5"/>
      <c r="D14" s="5"/>
      <c r="E14" s="5"/>
      <c r="F14" s="5"/>
      <c r="G14" s="5"/>
      <c r="H14" s="5"/>
      <c r="I14" s="5"/>
    </row>
    <row r="15" spans="1:11" ht="23.25" x14ac:dyDescent="0.25">
      <c r="B15" s="38" t="s">
        <v>1</v>
      </c>
      <c r="C15" s="38"/>
      <c r="D15" s="38"/>
      <c r="E15" s="38"/>
      <c r="F15" s="38"/>
      <c r="G15" s="38"/>
      <c r="H15" s="38"/>
      <c r="I15" s="38"/>
    </row>
    <row r="16" spans="1:11" ht="26.25" x14ac:dyDescent="0.25">
      <c r="B16" s="38" t="s">
        <v>103</v>
      </c>
      <c r="C16" s="38"/>
      <c r="D16" s="38"/>
      <c r="E16" s="38"/>
      <c r="F16" s="38"/>
      <c r="G16" s="38"/>
      <c r="H16" s="38"/>
      <c r="I16" s="38"/>
    </row>
    <row r="25" spans="2:9" ht="23.25" x14ac:dyDescent="0.25">
      <c r="B25" s="38" t="s">
        <v>2</v>
      </c>
      <c r="C25" s="38"/>
      <c r="D25" s="38"/>
      <c r="E25" s="38"/>
      <c r="F25" s="38"/>
      <c r="G25" s="38"/>
      <c r="H25" s="38"/>
      <c r="I25" s="38"/>
    </row>
    <row r="26" spans="2:9" ht="18" x14ac:dyDescent="0.25">
      <c r="B26" s="37" t="s">
        <v>3</v>
      </c>
      <c r="C26" s="37"/>
      <c r="D26" s="37"/>
      <c r="E26" s="37"/>
      <c r="F26" s="37"/>
      <c r="G26" s="37"/>
      <c r="H26" s="37"/>
      <c r="I26" s="37"/>
    </row>
    <row r="27" spans="2:9" ht="18" x14ac:dyDescent="0.25">
      <c r="B27" s="6"/>
      <c r="C27" s="6"/>
      <c r="D27" s="6"/>
      <c r="E27" s="6"/>
      <c r="F27" s="6"/>
      <c r="G27" s="6"/>
      <c r="H27" s="6"/>
      <c r="I27" s="6"/>
    </row>
    <row r="28" spans="2:9" ht="18" x14ac:dyDescent="0.25">
      <c r="B28" s="6"/>
      <c r="C28" s="6"/>
      <c r="D28" s="6"/>
      <c r="E28" s="6"/>
      <c r="F28" s="6"/>
      <c r="G28" s="6"/>
      <c r="H28" s="6"/>
      <c r="I28" s="6"/>
    </row>
    <row r="29" spans="2:9" ht="18" x14ac:dyDescent="0.25">
      <c r="B29" s="6"/>
      <c r="C29" s="6"/>
      <c r="D29" s="6"/>
      <c r="E29" s="6"/>
      <c r="F29" s="6"/>
      <c r="G29" s="6"/>
      <c r="H29" s="6"/>
      <c r="I29" s="44" t="s">
        <v>7</v>
      </c>
    </row>
    <row r="30" spans="2:9" ht="18.75" x14ac:dyDescent="0.3">
      <c r="B30" s="2"/>
      <c r="C30" s="27"/>
      <c r="D30" s="27"/>
      <c r="E30" s="27"/>
      <c r="F30" s="27"/>
      <c r="G30" s="27"/>
      <c r="H30" s="27"/>
      <c r="I30" s="27"/>
    </row>
    <row r="31" spans="2:9" ht="18.75" x14ac:dyDescent="0.3">
      <c r="C31" s="45" t="s">
        <v>4</v>
      </c>
      <c r="D31" s="27"/>
      <c r="E31" s="27"/>
      <c r="F31" s="27"/>
      <c r="G31" s="27"/>
      <c r="H31" s="27"/>
      <c r="I31" s="46">
        <v>2</v>
      </c>
    </row>
    <row r="32" spans="2:9" ht="18.75" x14ac:dyDescent="0.3">
      <c r="C32" s="45" t="s">
        <v>8</v>
      </c>
      <c r="D32" s="27"/>
      <c r="E32" s="27"/>
      <c r="F32" s="27"/>
      <c r="G32" s="27"/>
      <c r="H32" s="27"/>
      <c r="I32" s="46">
        <v>3</v>
      </c>
    </row>
    <row r="33" spans="3:9" ht="18.75" x14ac:dyDescent="0.3">
      <c r="C33" s="45" t="s">
        <v>5</v>
      </c>
      <c r="D33" s="27"/>
      <c r="E33" s="27"/>
      <c r="F33" s="27"/>
      <c r="G33" s="27"/>
      <c r="H33" s="27"/>
      <c r="I33" s="46">
        <v>4</v>
      </c>
    </row>
    <row r="34" spans="3:9" ht="18.75" x14ac:dyDescent="0.3">
      <c r="C34" s="45" t="s">
        <v>6</v>
      </c>
      <c r="D34" s="27"/>
      <c r="E34" s="27"/>
      <c r="F34" s="27"/>
      <c r="G34" s="27"/>
      <c r="H34" s="27"/>
      <c r="I34" s="46">
        <v>5</v>
      </c>
    </row>
    <row r="35" spans="3:9" x14ac:dyDescent="0.25">
      <c r="C35" s="3"/>
      <c r="I35" s="1"/>
    </row>
  </sheetData>
  <mergeCells count="7">
    <mergeCell ref="B26:I26"/>
    <mergeCell ref="B10:I10"/>
    <mergeCell ref="B11:I11"/>
    <mergeCell ref="B15:I15"/>
    <mergeCell ref="B16:I16"/>
    <mergeCell ref="B25:I25"/>
    <mergeCell ref="A12:K12"/>
  </mergeCells>
  <pageMargins left="0.7" right="0.7" top="0.75" bottom="0.75" header="0.3" footer="0.3"/>
  <pageSetup paperSize="9" scale="86" orientation="portrait" horizontalDpi="4294967293" verticalDpi="0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AC00-2D44-4AE0-A690-34192366AAA4}">
  <sheetPr>
    <pageSetUpPr fitToPage="1"/>
  </sheetPr>
  <dimension ref="A3:U40"/>
  <sheetViews>
    <sheetView topLeftCell="A7" workbookViewId="0">
      <selection activeCell="O31" sqref="O31"/>
    </sheetView>
  </sheetViews>
  <sheetFormatPr defaultRowHeight="15" x14ac:dyDescent="0.25"/>
  <cols>
    <col min="1" max="3" width="2.5703125" customWidth="1"/>
    <col min="4" max="4" width="17.85546875" customWidth="1"/>
    <col min="5" max="5" width="9.42578125" customWidth="1"/>
    <col min="6" max="6" width="12.140625" customWidth="1"/>
    <col min="7" max="7" width="11.42578125" customWidth="1"/>
    <col min="8" max="8" width="5.42578125" customWidth="1"/>
    <col min="9" max="9" width="11.7109375" customWidth="1"/>
    <col min="10" max="10" width="12.5703125" customWidth="1"/>
    <col min="11" max="11" width="4.7109375" customWidth="1"/>
    <col min="12" max="12" width="9.140625" bestFit="1" customWidth="1"/>
    <col min="14" max="14" width="9.140625" bestFit="1" customWidth="1"/>
    <col min="15" max="15" width="11.5703125" customWidth="1"/>
  </cols>
  <sheetData>
    <row r="3" spans="1:21" ht="23.25" x14ac:dyDescent="0.25">
      <c r="A3" s="38" t="s">
        <v>104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21" ht="23.25" x14ac:dyDescent="0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6" spans="1:21" ht="23.25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21" ht="26.25" x14ac:dyDescent="0.25">
      <c r="A7" s="38" t="s">
        <v>110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9" spans="1:21" x14ac:dyDescent="0.25">
      <c r="F9" s="40">
        <v>2024</v>
      </c>
      <c r="G9" s="40"/>
      <c r="I9" s="40">
        <v>2023</v>
      </c>
      <c r="J9" s="40"/>
      <c r="K9" s="7"/>
      <c r="O9" s="20"/>
      <c r="P9" s="20"/>
      <c r="Q9" s="20"/>
      <c r="R9" s="20"/>
      <c r="S9" s="20"/>
      <c r="T9" s="20"/>
      <c r="U9" s="20"/>
    </row>
    <row r="10" spans="1:21" ht="18.75" x14ac:dyDescent="0.3">
      <c r="A10" s="12" t="s">
        <v>9</v>
      </c>
      <c r="O10" s="20"/>
      <c r="P10" s="20"/>
      <c r="Q10" s="20"/>
      <c r="R10" s="20"/>
      <c r="S10" s="20"/>
      <c r="T10" s="20"/>
      <c r="U10" s="20"/>
    </row>
    <row r="11" spans="1:21" x14ac:dyDescent="0.25">
      <c r="B11" s="8" t="s">
        <v>10</v>
      </c>
      <c r="J11" s="9"/>
      <c r="K11" s="9"/>
      <c r="O11" s="20"/>
      <c r="P11" s="20"/>
      <c r="Q11" s="20"/>
      <c r="R11" s="20"/>
      <c r="S11" s="20"/>
      <c r="T11" s="20"/>
      <c r="U11" s="20"/>
    </row>
    <row r="12" spans="1:21" x14ac:dyDescent="0.25">
      <c r="C12" t="s">
        <v>11</v>
      </c>
      <c r="G12">
        <v>5154.67</v>
      </c>
      <c r="J12" s="9">
        <v>24646</v>
      </c>
      <c r="K12" s="9"/>
      <c r="O12" s="21"/>
      <c r="P12" s="20"/>
      <c r="Q12" s="20"/>
      <c r="R12" s="20"/>
      <c r="S12" s="20"/>
      <c r="T12" s="20"/>
      <c r="U12" s="20"/>
    </row>
    <row r="13" spans="1:21" x14ac:dyDescent="0.25">
      <c r="C13" t="s">
        <v>12</v>
      </c>
      <c r="G13" s="24">
        <v>20000</v>
      </c>
      <c r="J13" s="9">
        <v>25780.21</v>
      </c>
      <c r="K13" s="9"/>
      <c r="N13" s="24"/>
      <c r="O13" s="20"/>
      <c r="P13" s="20"/>
      <c r="Q13" s="20"/>
      <c r="R13" s="20"/>
      <c r="S13" s="20"/>
      <c r="T13" s="20"/>
      <c r="U13" s="20"/>
    </row>
    <row r="14" spans="1:21" x14ac:dyDescent="0.25">
      <c r="C14" t="s">
        <v>12</v>
      </c>
      <c r="G14" s="20">
        <v>5000</v>
      </c>
      <c r="J14" s="9"/>
      <c r="K14" s="9"/>
      <c r="N14" s="24"/>
      <c r="O14" s="20"/>
      <c r="P14" s="20"/>
      <c r="Q14" s="20"/>
      <c r="R14" s="20"/>
      <c r="S14" s="20"/>
      <c r="T14" s="20"/>
      <c r="U14" s="20"/>
    </row>
    <row r="15" spans="1:21" ht="15.75" thickBot="1" x14ac:dyDescent="0.3">
      <c r="C15" t="s">
        <v>13</v>
      </c>
      <c r="G15" s="30">
        <v>1.39</v>
      </c>
      <c r="J15" s="9">
        <v>1.39</v>
      </c>
      <c r="K15" s="9"/>
      <c r="L15" s="24"/>
      <c r="O15" s="20"/>
      <c r="P15" s="20"/>
      <c r="Q15" s="20"/>
      <c r="R15" s="20"/>
      <c r="S15" s="20"/>
      <c r="T15" s="20"/>
      <c r="U15" s="20"/>
    </row>
    <row r="16" spans="1:21" ht="19.5" thickBot="1" x14ac:dyDescent="0.35">
      <c r="C16" s="25"/>
      <c r="D16" s="25"/>
      <c r="E16" s="25"/>
      <c r="F16" s="25"/>
      <c r="G16" s="29">
        <f>SUM(G12:G15)</f>
        <v>30156.059999999998</v>
      </c>
      <c r="H16" s="25"/>
      <c r="J16" s="11">
        <f>SUM(J12:J15)</f>
        <v>50427.6</v>
      </c>
      <c r="K16" s="9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18.75" x14ac:dyDescent="0.3">
      <c r="A17" s="12" t="s">
        <v>14</v>
      </c>
      <c r="J17" s="9"/>
      <c r="K17" s="9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5">
      <c r="B18" s="8" t="s">
        <v>15</v>
      </c>
      <c r="J18" s="9"/>
      <c r="K18" s="9"/>
      <c r="M18" s="20"/>
      <c r="N18" s="23"/>
      <c r="P18" s="20"/>
      <c r="Q18" s="20"/>
      <c r="R18" s="20"/>
      <c r="S18" s="20"/>
      <c r="T18" s="20"/>
      <c r="U18" s="20"/>
    </row>
    <row r="19" spans="1:21" x14ac:dyDescent="0.25">
      <c r="C19" t="s">
        <v>16</v>
      </c>
      <c r="I19" s="9"/>
      <c r="J19" s="9"/>
      <c r="K19" s="9"/>
      <c r="M19" s="20"/>
      <c r="N19" s="20"/>
      <c r="P19" s="20"/>
      <c r="Q19" s="20"/>
      <c r="R19" s="20"/>
      <c r="S19" s="20"/>
      <c r="T19" s="20"/>
      <c r="U19" s="20"/>
    </row>
    <row r="20" spans="1:21" x14ac:dyDescent="0.25">
      <c r="D20" t="s">
        <v>17</v>
      </c>
      <c r="F20" s="24">
        <v>18942.89</v>
      </c>
      <c r="G20" s="24"/>
      <c r="I20" s="9">
        <v>9023.2000000000007</v>
      </c>
      <c r="J20" s="9"/>
      <c r="K20" s="9"/>
      <c r="M20" s="20"/>
      <c r="N20" s="20"/>
      <c r="P20" s="20"/>
      <c r="Q20" s="20"/>
      <c r="R20" s="20"/>
      <c r="S20" s="20"/>
      <c r="T20" s="20"/>
      <c r="U20" s="20"/>
    </row>
    <row r="21" spans="1:21" x14ac:dyDescent="0.25">
      <c r="D21" t="s">
        <v>18</v>
      </c>
      <c r="F21" s="20">
        <v>0</v>
      </c>
      <c r="G21" s="20"/>
      <c r="I21" s="9">
        <v>12264.75</v>
      </c>
      <c r="J21" s="9"/>
      <c r="K21" s="9"/>
      <c r="M21" s="20"/>
      <c r="N21" s="20"/>
      <c r="P21" s="20"/>
      <c r="Q21" s="20"/>
      <c r="R21" s="20"/>
      <c r="S21" s="20"/>
      <c r="T21" s="20"/>
      <c r="U21" s="20"/>
    </row>
    <row r="22" spans="1:21" x14ac:dyDescent="0.25">
      <c r="D22" t="s">
        <v>19</v>
      </c>
      <c r="F22" s="24">
        <v>-18942.89</v>
      </c>
      <c r="G22" s="24"/>
      <c r="I22" s="9">
        <v>-2168.58</v>
      </c>
      <c r="J22" s="9"/>
      <c r="K22" s="9"/>
      <c r="M22" s="20"/>
      <c r="N22" s="20"/>
      <c r="P22" s="20"/>
      <c r="Q22" s="20"/>
      <c r="R22" s="20"/>
      <c r="S22" s="20"/>
      <c r="T22" s="20"/>
      <c r="U22" s="20"/>
    </row>
    <row r="23" spans="1:21" ht="15.75" thickBot="1" x14ac:dyDescent="0.3">
      <c r="D23" t="s">
        <v>20</v>
      </c>
      <c r="F23" s="31">
        <v>0</v>
      </c>
      <c r="G23" s="20">
        <v>0</v>
      </c>
      <c r="I23" s="10">
        <v>-176.48</v>
      </c>
      <c r="J23" s="9">
        <f>SUM(I20:I23)</f>
        <v>18942.890000000003</v>
      </c>
      <c r="K23" s="9"/>
      <c r="M23" s="20"/>
      <c r="N23" s="20"/>
      <c r="P23" s="20"/>
      <c r="Q23" s="20"/>
      <c r="R23" s="20"/>
      <c r="S23" s="20"/>
      <c r="T23" s="20"/>
      <c r="U23" s="20"/>
    </row>
    <row r="24" spans="1:21" x14ac:dyDescent="0.25">
      <c r="C24" t="s">
        <v>21</v>
      </c>
      <c r="I24" s="9"/>
      <c r="J24" s="9"/>
      <c r="K24" s="9"/>
      <c r="M24" s="20"/>
      <c r="N24" s="20"/>
      <c r="O24" s="20"/>
      <c r="P24" s="20"/>
      <c r="Q24" s="20"/>
      <c r="R24" s="20"/>
      <c r="S24" s="20"/>
      <c r="T24" s="20"/>
      <c r="U24" s="20"/>
    </row>
    <row r="25" spans="1:21" x14ac:dyDescent="0.25">
      <c r="D25" t="s">
        <v>17</v>
      </c>
      <c r="F25">
        <v>1594.35</v>
      </c>
      <c r="I25" s="9">
        <v>1594.35</v>
      </c>
      <c r="J25" s="9"/>
      <c r="K25" s="9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5.75" thickBot="1" x14ac:dyDescent="0.3">
      <c r="D26" t="s">
        <v>19</v>
      </c>
      <c r="F26" s="30">
        <v>-1594.35</v>
      </c>
      <c r="G26" s="20">
        <v>0</v>
      </c>
      <c r="I26" s="10">
        <v>0</v>
      </c>
      <c r="J26" s="9">
        <f>SUM(I25:I26)</f>
        <v>1594.35</v>
      </c>
      <c r="K26" s="9"/>
      <c r="O26" s="20"/>
      <c r="P26" s="20"/>
      <c r="Q26" s="20"/>
      <c r="R26" s="20"/>
      <c r="S26" s="20"/>
      <c r="T26" s="20"/>
      <c r="U26" s="20"/>
    </row>
    <row r="27" spans="1:21" x14ac:dyDescent="0.25">
      <c r="C27" t="s">
        <v>96</v>
      </c>
      <c r="I27" s="9"/>
      <c r="J27" s="9"/>
      <c r="K27" s="9"/>
      <c r="O27" s="20"/>
      <c r="P27" s="20"/>
      <c r="Q27" s="20"/>
      <c r="R27" s="20"/>
      <c r="S27" s="20"/>
      <c r="T27" s="20"/>
      <c r="U27" s="20"/>
    </row>
    <row r="28" spans="1:21" x14ac:dyDescent="0.25">
      <c r="D28" t="s">
        <v>18</v>
      </c>
      <c r="I28" s="9">
        <v>1636.2</v>
      </c>
      <c r="J28" s="9"/>
      <c r="K28" s="9"/>
    </row>
    <row r="29" spans="1:21" x14ac:dyDescent="0.25">
      <c r="D29" t="s">
        <v>19</v>
      </c>
      <c r="I29" s="9">
        <v>-1636</v>
      </c>
      <c r="J29" s="9"/>
      <c r="K29" s="9"/>
      <c r="N29" s="24"/>
    </row>
    <row r="30" spans="1:21" ht="15.75" thickBot="1" x14ac:dyDescent="0.3">
      <c r="D30" t="s">
        <v>20</v>
      </c>
      <c r="G30" s="30"/>
      <c r="I30" s="9"/>
      <c r="J30" s="9">
        <f>SUM(I28:I30)</f>
        <v>0.20000000000004547</v>
      </c>
      <c r="K30" s="9"/>
    </row>
    <row r="31" spans="1:21" ht="19.5" thickBot="1" x14ac:dyDescent="0.35">
      <c r="B31" s="8" t="s">
        <v>22</v>
      </c>
      <c r="C31" s="28"/>
      <c r="D31" s="12"/>
      <c r="E31" s="12"/>
      <c r="F31" s="12"/>
      <c r="G31" s="31">
        <v>0</v>
      </c>
      <c r="H31" s="12"/>
      <c r="J31" s="11">
        <f>SUM(J23:J30)</f>
        <v>20537.440000000002</v>
      </c>
      <c r="O31" s="24"/>
    </row>
    <row r="33" spans="1:14" ht="19.5" thickBot="1" x14ac:dyDescent="0.35">
      <c r="A33" s="12" t="s">
        <v>23</v>
      </c>
      <c r="B33" s="27"/>
      <c r="C33" s="25"/>
      <c r="D33" s="25"/>
      <c r="E33" s="25"/>
      <c r="F33" s="25"/>
      <c r="G33" s="32">
        <f>SUM(G16-G31)</f>
        <v>30156.059999999998</v>
      </c>
      <c r="H33" s="25"/>
      <c r="J33" s="13">
        <f>+J16-J31</f>
        <v>29890.159999999996</v>
      </c>
      <c r="N33" s="24"/>
    </row>
    <row r="34" spans="1:14" ht="18.75" x14ac:dyDescent="0.3">
      <c r="A34" s="12"/>
      <c r="B34" s="27"/>
      <c r="C34" s="25"/>
      <c r="D34" s="25"/>
      <c r="E34" s="25"/>
      <c r="F34" s="25"/>
      <c r="G34" s="25"/>
      <c r="H34" s="25"/>
      <c r="J34" s="24"/>
      <c r="N34" s="24"/>
    </row>
    <row r="35" spans="1:14" ht="18.75" x14ac:dyDescent="0.3">
      <c r="A35" s="12" t="s">
        <v>24</v>
      </c>
    </row>
    <row r="36" spans="1:14" x14ac:dyDescent="0.25">
      <c r="B36" t="s">
        <v>25</v>
      </c>
      <c r="G36" s="24">
        <v>29890.16</v>
      </c>
      <c r="J36" s="9">
        <v>28311.360000000001</v>
      </c>
      <c r="K36" s="9"/>
    </row>
    <row r="37" spans="1:14" ht="15.75" thickBot="1" x14ac:dyDescent="0.3">
      <c r="B37" t="s">
        <v>26</v>
      </c>
      <c r="G37" s="31">
        <v>265.89999999999998</v>
      </c>
      <c r="J37" s="9">
        <f>+'Financial Performance'!K43</f>
        <v>1578.7999999999997</v>
      </c>
      <c r="K37" s="9"/>
    </row>
    <row r="38" spans="1:14" ht="15.75" thickBot="1" x14ac:dyDescent="0.3">
      <c r="G38" s="33">
        <f>SUM(G36:G37)</f>
        <v>30156.06</v>
      </c>
      <c r="J38" s="11">
        <f>SUM(J36:J37)</f>
        <v>29890.16</v>
      </c>
      <c r="K38" s="9"/>
    </row>
    <row r="40" spans="1:14" x14ac:dyDescent="0.25">
      <c r="A40" t="s">
        <v>113</v>
      </c>
    </row>
  </sheetData>
  <mergeCells count="6">
    <mergeCell ref="A3:K3"/>
    <mergeCell ref="A4:K4"/>
    <mergeCell ref="A7:K7"/>
    <mergeCell ref="A6:K6"/>
    <mergeCell ref="I9:J9"/>
    <mergeCell ref="F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95DF-CEF8-452F-9372-93A929498B08}">
  <dimension ref="B3:R47"/>
  <sheetViews>
    <sheetView topLeftCell="A13" workbookViewId="0">
      <selection activeCell="H43" sqref="H43"/>
    </sheetView>
  </sheetViews>
  <sheetFormatPr defaultRowHeight="15" x14ac:dyDescent="0.25"/>
  <cols>
    <col min="2" max="3" width="3.42578125" customWidth="1"/>
    <col min="8" max="8" width="10.5703125" bestFit="1" customWidth="1"/>
    <col min="9" max="9" width="5.42578125" customWidth="1"/>
    <col min="10" max="11" width="10.42578125" customWidth="1"/>
    <col min="12" max="12" width="4.7109375" customWidth="1"/>
    <col min="14" max="14" width="16.7109375" customWidth="1"/>
    <col min="18" max="18" width="12.85546875" customWidth="1"/>
  </cols>
  <sheetData>
    <row r="3" spans="2:14" ht="23.25" x14ac:dyDescent="0.25">
      <c r="B3" s="38" t="s">
        <v>104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14" ht="23.25" x14ac:dyDescent="0.2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6" spans="2:14" ht="23.25" x14ac:dyDescent="0.25">
      <c r="B6" s="38" t="s">
        <v>8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26.25" x14ac:dyDescent="0.25">
      <c r="B7" s="38" t="s">
        <v>103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10" spans="2:14" x14ac:dyDescent="0.25">
      <c r="G10" s="40">
        <v>2024</v>
      </c>
      <c r="H10" s="40"/>
      <c r="J10" s="40">
        <v>2023</v>
      </c>
      <c r="K10" s="40"/>
      <c r="L10" s="7"/>
    </row>
    <row r="11" spans="2:14" ht="18.75" x14ac:dyDescent="0.3">
      <c r="B11" s="12" t="s">
        <v>27</v>
      </c>
    </row>
    <row r="12" spans="2:14" x14ac:dyDescent="0.25">
      <c r="C12" s="8" t="s">
        <v>28</v>
      </c>
      <c r="J12" s="9"/>
      <c r="K12" s="9"/>
      <c r="L12" s="9"/>
    </row>
    <row r="13" spans="2:14" x14ac:dyDescent="0.25">
      <c r="D13" t="s">
        <v>29</v>
      </c>
      <c r="G13" s="20">
        <v>1540</v>
      </c>
      <c r="J13" s="9"/>
      <c r="K13" s="9"/>
      <c r="L13" s="9"/>
    </row>
    <row r="14" spans="2:14" ht="15.75" thickBot="1" x14ac:dyDescent="0.3">
      <c r="D14" t="s">
        <v>30</v>
      </c>
      <c r="G14" s="31">
        <v>1700</v>
      </c>
      <c r="H14" s="20">
        <f>SUM(G13:G14)</f>
        <v>3240</v>
      </c>
      <c r="J14" s="10">
        <v>2230</v>
      </c>
      <c r="K14" s="9">
        <f>+J13+J14</f>
        <v>2230</v>
      </c>
      <c r="L14" s="9"/>
      <c r="N14" s="9"/>
    </row>
    <row r="15" spans="2:14" x14ac:dyDescent="0.25">
      <c r="J15" s="9"/>
      <c r="K15" s="9"/>
      <c r="L15" s="9"/>
    </row>
    <row r="16" spans="2:14" x14ac:dyDescent="0.25">
      <c r="C16" s="8" t="s">
        <v>31</v>
      </c>
      <c r="J16" s="9"/>
      <c r="K16" s="9"/>
      <c r="L16" s="9"/>
    </row>
    <row r="17" spans="2:18" x14ac:dyDescent="0.25">
      <c r="D17" s="18" t="s">
        <v>105</v>
      </c>
      <c r="H17">
        <v>324.22000000000003</v>
      </c>
      <c r="J17" s="9">
        <v>214.48</v>
      </c>
      <c r="K17" s="9"/>
      <c r="L17" s="9"/>
    </row>
    <row r="18" spans="2:18" ht="15.75" thickBot="1" x14ac:dyDescent="0.3">
      <c r="J18" s="10"/>
      <c r="K18" s="9">
        <f>SUM(J17:J18)</f>
        <v>214.48</v>
      </c>
      <c r="L18" s="9"/>
    </row>
    <row r="19" spans="2:18" x14ac:dyDescent="0.25">
      <c r="J19" s="9"/>
      <c r="K19" s="9"/>
      <c r="L19" s="9"/>
    </row>
    <row r="20" spans="2:18" x14ac:dyDescent="0.25">
      <c r="C20" s="8" t="s">
        <v>32</v>
      </c>
      <c r="J20" s="9"/>
      <c r="K20" s="9"/>
      <c r="L20" s="9"/>
    </row>
    <row r="21" spans="2:18" x14ac:dyDescent="0.25">
      <c r="C21" s="8"/>
      <c r="D21" t="s">
        <v>99</v>
      </c>
      <c r="J21" s="9">
        <v>1200</v>
      </c>
      <c r="K21" s="9"/>
      <c r="L21" s="9"/>
      <c r="M21" s="24"/>
      <c r="N21" s="24"/>
    </row>
    <row r="22" spans="2:18" x14ac:dyDescent="0.25">
      <c r="C22" s="8"/>
      <c r="D22" t="s">
        <v>97</v>
      </c>
      <c r="J22" s="9">
        <v>610.9</v>
      </c>
      <c r="K22" s="9"/>
      <c r="L22" s="9"/>
    </row>
    <row r="23" spans="2:18" x14ac:dyDescent="0.25">
      <c r="C23" s="8"/>
      <c r="D23" t="s">
        <v>98</v>
      </c>
      <c r="J23" s="9">
        <v>500</v>
      </c>
      <c r="K23" s="9"/>
      <c r="L23" s="9"/>
    </row>
    <row r="24" spans="2:18" x14ac:dyDescent="0.25">
      <c r="D24" t="s">
        <v>33</v>
      </c>
      <c r="G24" s="20">
        <v>100</v>
      </c>
      <c r="J24" s="9">
        <v>35</v>
      </c>
      <c r="K24" s="9"/>
      <c r="L24" s="9"/>
    </row>
    <row r="25" spans="2:18" ht="15.75" thickBot="1" x14ac:dyDescent="0.3">
      <c r="D25" t="s">
        <v>34</v>
      </c>
      <c r="G25" s="30">
        <v>910.98</v>
      </c>
      <c r="H25" s="20">
        <f>SUM(G24:G25)</f>
        <v>1010.98</v>
      </c>
      <c r="J25" s="10">
        <v>275.82</v>
      </c>
      <c r="K25" s="9">
        <f>+J24+J25+J21+J22+J23</f>
        <v>2621.72</v>
      </c>
      <c r="L25" s="9"/>
    </row>
    <row r="26" spans="2:18" ht="15.75" thickBot="1" x14ac:dyDescent="0.3">
      <c r="H26" s="30"/>
      <c r="J26" s="9"/>
      <c r="K26" s="9"/>
      <c r="L26" s="9"/>
      <c r="R26" s="19"/>
    </row>
    <row r="27" spans="2:18" ht="21.75" thickBot="1" x14ac:dyDescent="0.4">
      <c r="C27" s="26"/>
      <c r="D27" s="25"/>
      <c r="E27" s="25" t="s">
        <v>35</v>
      </c>
      <c r="F27" s="25"/>
      <c r="G27" s="25"/>
      <c r="H27" s="34">
        <f>SUM(H14:H25)</f>
        <v>4575.2000000000007</v>
      </c>
      <c r="I27" s="25"/>
      <c r="J27" s="9"/>
      <c r="K27" s="11">
        <f>SUM(K14:K26)</f>
        <v>5066.2</v>
      </c>
      <c r="L27" s="9"/>
      <c r="R27" s="19"/>
    </row>
    <row r="28" spans="2:18" x14ac:dyDescent="0.25">
      <c r="J28" s="9"/>
      <c r="K28" s="9"/>
      <c r="L28" s="9"/>
    </row>
    <row r="29" spans="2:18" ht="18.75" x14ac:dyDescent="0.3">
      <c r="B29" s="12" t="s">
        <v>36</v>
      </c>
      <c r="J29" s="9"/>
      <c r="K29" s="9"/>
      <c r="L29" s="9"/>
    </row>
    <row r="30" spans="2:18" x14ac:dyDescent="0.25">
      <c r="C30" t="s">
        <v>98</v>
      </c>
      <c r="J30" s="9">
        <v>500</v>
      </c>
      <c r="K30" s="9"/>
      <c r="L30" s="9"/>
    </row>
    <row r="31" spans="2:18" x14ac:dyDescent="0.25">
      <c r="C31" t="s">
        <v>100</v>
      </c>
      <c r="J31" s="9">
        <v>627.85</v>
      </c>
      <c r="L31" s="9"/>
    </row>
    <row r="32" spans="2:18" x14ac:dyDescent="0.25">
      <c r="C32" t="s">
        <v>106</v>
      </c>
      <c r="G32">
        <v>397.56</v>
      </c>
      <c r="J32" s="9"/>
      <c r="L32" s="9"/>
    </row>
    <row r="33" spans="2:18" x14ac:dyDescent="0.25">
      <c r="C33" t="s">
        <v>37</v>
      </c>
      <c r="G33">
        <v>1941.24</v>
      </c>
      <c r="J33" s="9">
        <v>1801.12</v>
      </c>
      <c r="L33" s="9"/>
      <c r="R33" s="19"/>
    </row>
    <row r="34" spans="2:18" x14ac:dyDescent="0.25">
      <c r="C34" t="s">
        <v>38</v>
      </c>
      <c r="G34" s="20">
        <v>580</v>
      </c>
      <c r="J34" s="9">
        <v>0</v>
      </c>
      <c r="L34" s="9"/>
      <c r="R34" s="19"/>
    </row>
    <row r="35" spans="2:18" x14ac:dyDescent="0.25">
      <c r="C35" t="s">
        <v>101</v>
      </c>
      <c r="G35">
        <v>529.83000000000004</v>
      </c>
      <c r="J35" s="9">
        <v>522.24</v>
      </c>
      <c r="L35" s="9"/>
      <c r="R35" s="19"/>
    </row>
    <row r="36" spans="2:18" x14ac:dyDescent="0.25">
      <c r="C36" t="s">
        <v>39</v>
      </c>
      <c r="G36">
        <v>7.59</v>
      </c>
      <c r="J36" s="9">
        <v>36.19</v>
      </c>
      <c r="L36" s="9"/>
      <c r="R36" s="19"/>
    </row>
    <row r="37" spans="2:18" x14ac:dyDescent="0.25">
      <c r="C37" t="s">
        <v>107</v>
      </c>
      <c r="G37">
        <v>237.28</v>
      </c>
      <c r="J37" s="9"/>
      <c r="K37" s="22"/>
      <c r="L37" s="9"/>
      <c r="R37" s="19"/>
    </row>
    <row r="38" spans="2:18" x14ac:dyDescent="0.25">
      <c r="C38" t="s">
        <v>111</v>
      </c>
      <c r="G38" s="20">
        <v>560</v>
      </c>
      <c r="J38" s="9"/>
      <c r="K38" s="22"/>
      <c r="L38" s="9"/>
      <c r="R38" s="19"/>
    </row>
    <row r="39" spans="2:18" ht="18.75" x14ac:dyDescent="0.3">
      <c r="C39" t="s">
        <v>112</v>
      </c>
      <c r="F39" s="25"/>
      <c r="G39" s="20">
        <v>56</v>
      </c>
      <c r="H39" s="25"/>
      <c r="I39" s="25"/>
      <c r="J39" s="9"/>
      <c r="K39" s="9"/>
      <c r="R39" s="19"/>
    </row>
    <row r="40" spans="2:18" ht="19.5" thickBot="1" x14ac:dyDescent="0.35">
      <c r="C40" t="s">
        <v>127</v>
      </c>
      <c r="F40" s="25"/>
      <c r="G40" s="31">
        <v>-0.2</v>
      </c>
      <c r="H40" s="25"/>
      <c r="I40" s="25"/>
      <c r="J40" s="10"/>
      <c r="K40" s="9"/>
      <c r="R40" s="19"/>
    </row>
    <row r="41" spans="2:18" ht="19.5" thickBot="1" x14ac:dyDescent="0.35">
      <c r="D41" s="41" t="s">
        <v>108</v>
      </c>
      <c r="E41" s="41"/>
      <c r="F41" s="41"/>
      <c r="G41" s="35">
        <f>SUM(G30:G40)</f>
        <v>4309.3</v>
      </c>
      <c r="H41" s="31">
        <f>SUM(G41)</f>
        <v>4309.3</v>
      </c>
      <c r="J41" s="11">
        <f>SUM(J29:J39)</f>
        <v>3487.4</v>
      </c>
      <c r="K41" s="10">
        <f>SUM(J41)</f>
        <v>3487.4</v>
      </c>
      <c r="R41" s="19"/>
    </row>
    <row r="42" spans="2:18" ht="18.75" x14ac:dyDescent="0.3">
      <c r="D42" s="25"/>
      <c r="E42" s="25"/>
      <c r="F42" s="25"/>
      <c r="J42" s="9"/>
      <c r="K42" s="9"/>
      <c r="R42" s="19"/>
    </row>
    <row r="43" spans="2:18" ht="19.5" thickBot="1" x14ac:dyDescent="0.35">
      <c r="B43" s="12" t="s">
        <v>109</v>
      </c>
      <c r="C43" s="25"/>
      <c r="D43" s="25"/>
      <c r="E43" s="25"/>
      <c r="F43" s="25"/>
      <c r="G43" s="25"/>
      <c r="H43" s="36">
        <f>SUM(H27-H41)</f>
        <v>265.90000000000055</v>
      </c>
      <c r="I43" s="25"/>
      <c r="K43" s="15">
        <f>SUM(K27-K41)</f>
        <v>1578.7999999999997</v>
      </c>
      <c r="R43" s="19"/>
    </row>
    <row r="44" spans="2:18" ht="15.75" thickTop="1" x14ac:dyDescent="0.25">
      <c r="R44" s="19"/>
    </row>
    <row r="45" spans="2:18" x14ac:dyDescent="0.25">
      <c r="B45" t="s">
        <v>93</v>
      </c>
      <c r="R45" s="19"/>
    </row>
    <row r="46" spans="2:18" x14ac:dyDescent="0.25">
      <c r="R46" s="19"/>
    </row>
    <row r="47" spans="2:18" x14ac:dyDescent="0.25">
      <c r="R47" s="19"/>
    </row>
  </sheetData>
  <mergeCells count="7">
    <mergeCell ref="D41:F41"/>
    <mergeCell ref="B3:L3"/>
    <mergeCell ref="B4:L4"/>
    <mergeCell ref="B6:L6"/>
    <mergeCell ref="B7:L7"/>
    <mergeCell ref="J10:K10"/>
    <mergeCell ref="G10:H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EDA7-7759-48B2-974E-10B00F5E6E94}">
  <sheetPr>
    <pageSetUpPr fitToPage="1"/>
  </sheetPr>
  <dimension ref="B3:K52"/>
  <sheetViews>
    <sheetView topLeftCell="A19" workbookViewId="0">
      <selection activeCell="B45" sqref="B45"/>
    </sheetView>
  </sheetViews>
  <sheetFormatPr defaultRowHeight="15" x14ac:dyDescent="0.25"/>
  <cols>
    <col min="2" max="2" width="3" customWidth="1"/>
    <col min="11" max="11" width="18.5703125" customWidth="1"/>
  </cols>
  <sheetData>
    <row r="3" spans="2:11" ht="23.25" x14ac:dyDescent="0.25">
      <c r="B3" s="38" t="s">
        <v>104</v>
      </c>
      <c r="C3" s="38"/>
      <c r="D3" s="38"/>
      <c r="E3" s="38"/>
      <c r="F3" s="38"/>
      <c r="G3" s="38"/>
      <c r="H3" s="38"/>
      <c r="I3" s="38"/>
      <c r="J3" s="38"/>
      <c r="K3" s="38"/>
    </row>
    <row r="4" spans="2:11" ht="23.25" x14ac:dyDescent="0.25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</row>
    <row r="6" spans="2:11" ht="23.25" x14ac:dyDescent="0.25">
      <c r="B6" s="38" t="s">
        <v>60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ht="26.25" x14ac:dyDescent="0.25">
      <c r="B7" s="38" t="s">
        <v>103</v>
      </c>
      <c r="C7" s="38"/>
      <c r="D7" s="38"/>
      <c r="E7" s="38"/>
      <c r="F7" s="38"/>
      <c r="G7" s="38"/>
      <c r="H7" s="38"/>
      <c r="I7" s="38"/>
      <c r="J7" s="38"/>
      <c r="K7" s="38"/>
    </row>
    <row r="10" spans="2:11" x14ac:dyDescent="0.25">
      <c r="B10" s="16" t="s">
        <v>40</v>
      </c>
    </row>
    <row r="11" spans="2:11" x14ac:dyDescent="0.25">
      <c r="C11" s="3" t="s">
        <v>41</v>
      </c>
    </row>
    <row r="12" spans="2:11" x14ac:dyDescent="0.25">
      <c r="C12" s="3" t="s">
        <v>42</v>
      </c>
    </row>
    <row r="13" spans="2:11" x14ac:dyDescent="0.25">
      <c r="C13" s="3" t="s">
        <v>43</v>
      </c>
    </row>
    <row r="14" spans="2:11" x14ac:dyDescent="0.25">
      <c r="C14" s="3"/>
    </row>
    <row r="15" spans="2:11" x14ac:dyDescent="0.25">
      <c r="C15" s="16" t="s">
        <v>44</v>
      </c>
    </row>
    <row r="16" spans="2:11" x14ac:dyDescent="0.25">
      <c r="C16" s="3" t="s">
        <v>45</v>
      </c>
    </row>
    <row r="17" spans="3:11" x14ac:dyDescent="0.25">
      <c r="C17" s="3" t="s">
        <v>46</v>
      </c>
    </row>
    <row r="18" spans="3:11" x14ac:dyDescent="0.25">
      <c r="C18" s="3" t="s">
        <v>47</v>
      </c>
    </row>
    <row r="19" spans="3:11" x14ac:dyDescent="0.25">
      <c r="C19" s="3" t="s">
        <v>48</v>
      </c>
    </row>
    <row r="20" spans="3:11" x14ac:dyDescent="0.25">
      <c r="C20" s="3"/>
    </row>
    <row r="21" spans="3:11" x14ac:dyDescent="0.25">
      <c r="C21" s="16" t="s">
        <v>49</v>
      </c>
    </row>
    <row r="22" spans="3:11" x14ac:dyDescent="0.25">
      <c r="C22" s="3" t="s">
        <v>50</v>
      </c>
    </row>
    <row r="23" spans="3:11" x14ac:dyDescent="0.25">
      <c r="C23" s="3" t="s">
        <v>51</v>
      </c>
    </row>
    <row r="24" spans="3:11" x14ac:dyDescent="0.25">
      <c r="C24" s="3" t="s">
        <v>52</v>
      </c>
    </row>
    <row r="25" spans="3:11" x14ac:dyDescent="0.25">
      <c r="C25" s="3" t="s">
        <v>53</v>
      </c>
    </row>
    <row r="26" spans="3:11" x14ac:dyDescent="0.25">
      <c r="C26" s="3" t="s">
        <v>54</v>
      </c>
    </row>
    <row r="27" spans="3:11" x14ac:dyDescent="0.25">
      <c r="C27" s="3" t="s">
        <v>55</v>
      </c>
    </row>
    <row r="28" spans="3:11" x14ac:dyDescent="0.25">
      <c r="C28" s="3"/>
    </row>
    <row r="29" spans="3:11" x14ac:dyDescent="0.25">
      <c r="C29" s="16" t="s">
        <v>56</v>
      </c>
    </row>
    <row r="30" spans="3:11" x14ac:dyDescent="0.25">
      <c r="C30" s="3" t="s">
        <v>57</v>
      </c>
    </row>
    <row r="31" spans="3:11" x14ac:dyDescent="0.25">
      <c r="C31" s="42" t="s">
        <v>63</v>
      </c>
      <c r="D31" s="43"/>
      <c r="E31" s="43"/>
      <c r="F31" s="43"/>
      <c r="G31" s="43"/>
      <c r="H31" s="43"/>
      <c r="I31" s="43"/>
      <c r="J31" s="43"/>
      <c r="K31" s="43"/>
    </row>
    <row r="32" spans="3:11" x14ac:dyDescent="0.25">
      <c r="C32" s="43"/>
      <c r="D32" s="43"/>
      <c r="E32" s="43"/>
      <c r="F32" s="43"/>
      <c r="G32" s="43"/>
      <c r="H32" s="43"/>
      <c r="I32" s="43"/>
      <c r="J32" s="43"/>
      <c r="K32" s="43"/>
    </row>
    <row r="33" spans="2:3" x14ac:dyDescent="0.25">
      <c r="C33" s="3"/>
    </row>
    <row r="34" spans="2:3" x14ac:dyDescent="0.25">
      <c r="C34" s="16" t="s">
        <v>58</v>
      </c>
    </row>
    <row r="35" spans="2:3" x14ac:dyDescent="0.25">
      <c r="C35" s="3" t="s">
        <v>61</v>
      </c>
    </row>
    <row r="36" spans="2:3" x14ac:dyDescent="0.25">
      <c r="B36" s="3"/>
    </row>
    <row r="37" spans="2:3" x14ac:dyDescent="0.25">
      <c r="B37" s="16" t="s">
        <v>59</v>
      </c>
    </row>
    <row r="38" spans="2:3" x14ac:dyDescent="0.25">
      <c r="C38" s="3" t="s">
        <v>62</v>
      </c>
    </row>
    <row r="39" spans="2:3" x14ac:dyDescent="0.25">
      <c r="B39" s="3"/>
    </row>
    <row r="40" spans="2:3" ht="24" customHeight="1" x14ac:dyDescent="0.25">
      <c r="B40" s="3"/>
    </row>
    <row r="41" spans="2:3" ht="24" customHeight="1" x14ac:dyDescent="0.25">
      <c r="B41" s="3"/>
    </row>
    <row r="42" spans="2:3" ht="24" customHeight="1" x14ac:dyDescent="0.25">
      <c r="B42" s="3"/>
    </row>
    <row r="43" spans="2:3" ht="24" customHeight="1" x14ac:dyDescent="0.25">
      <c r="B43" s="3"/>
    </row>
    <row r="44" spans="2:3" x14ac:dyDescent="0.25">
      <c r="B44" s="3"/>
    </row>
    <row r="45" spans="2:3" x14ac:dyDescent="0.25">
      <c r="B45" s="3" t="s">
        <v>94</v>
      </c>
    </row>
    <row r="46" spans="2:3" x14ac:dyDescent="0.25">
      <c r="B46" s="3"/>
    </row>
    <row r="47" spans="2:3" x14ac:dyDescent="0.25">
      <c r="B47" s="3"/>
    </row>
    <row r="48" spans="2:3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</sheetData>
  <mergeCells count="5">
    <mergeCell ref="B3:K3"/>
    <mergeCell ref="B4:K4"/>
    <mergeCell ref="B6:K6"/>
    <mergeCell ref="B7:K7"/>
    <mergeCell ref="C31:K32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ABC7-1B22-4350-AEBC-9A0FD47779D3}">
  <sheetPr>
    <pageSetUpPr fitToPage="1"/>
  </sheetPr>
  <dimension ref="B3:K53"/>
  <sheetViews>
    <sheetView topLeftCell="A15" workbookViewId="0">
      <selection activeCell="P50" sqref="P50"/>
    </sheetView>
  </sheetViews>
  <sheetFormatPr defaultRowHeight="15" x14ac:dyDescent="0.25"/>
  <cols>
    <col min="3" max="3" width="15.28515625" customWidth="1"/>
    <col min="9" max="9" width="21.140625" customWidth="1"/>
  </cols>
  <sheetData>
    <row r="3" spans="2:11" ht="23.25" x14ac:dyDescent="0.25">
      <c r="B3" s="38" t="s">
        <v>114</v>
      </c>
      <c r="C3" s="38"/>
      <c r="D3" s="38"/>
      <c r="E3" s="38"/>
      <c r="F3" s="38"/>
      <c r="G3" s="38"/>
      <c r="H3" s="38"/>
      <c r="I3" s="38"/>
      <c r="J3" s="14"/>
      <c r="K3" s="14"/>
    </row>
    <row r="4" spans="2:11" ht="23.25" x14ac:dyDescent="0.25">
      <c r="B4" s="38" t="s">
        <v>0</v>
      </c>
      <c r="C4" s="38"/>
      <c r="D4" s="38"/>
      <c r="E4" s="38"/>
      <c r="F4" s="38"/>
      <c r="G4" s="38"/>
      <c r="H4" s="38"/>
      <c r="I4" s="38"/>
      <c r="J4" s="14"/>
      <c r="K4" s="14"/>
    </row>
    <row r="5" spans="2:11" x14ac:dyDescent="0.25">
      <c r="B5" s="38" t="s">
        <v>64</v>
      </c>
      <c r="C5" s="38"/>
      <c r="D5" s="38"/>
      <c r="E5" s="38"/>
      <c r="F5" s="38"/>
      <c r="G5" s="38"/>
      <c r="H5" s="38"/>
      <c r="I5" s="38"/>
    </row>
    <row r="6" spans="2:11" ht="23.25" x14ac:dyDescent="0.25">
      <c r="B6" s="38"/>
      <c r="C6" s="38"/>
      <c r="D6" s="38"/>
      <c r="E6" s="38"/>
      <c r="F6" s="38"/>
      <c r="G6" s="38"/>
      <c r="H6" s="38"/>
      <c r="I6" s="38"/>
      <c r="J6" s="14"/>
      <c r="K6" s="14"/>
    </row>
    <row r="7" spans="2:11" ht="26.25" x14ac:dyDescent="0.25">
      <c r="B7" s="38" t="s">
        <v>103</v>
      </c>
      <c r="C7" s="38"/>
      <c r="D7" s="38"/>
      <c r="E7" s="38"/>
      <c r="F7" s="38"/>
      <c r="G7" s="38"/>
      <c r="H7" s="38"/>
      <c r="I7" s="38"/>
      <c r="J7" s="14"/>
      <c r="K7" s="14"/>
    </row>
    <row r="9" spans="2:11" x14ac:dyDescent="0.25">
      <c r="B9" s="16" t="s">
        <v>65</v>
      </c>
    </row>
    <row r="10" spans="2:11" x14ac:dyDescent="0.25">
      <c r="B10" s="3" t="s">
        <v>115</v>
      </c>
    </row>
    <row r="11" spans="2:11" x14ac:dyDescent="0.25">
      <c r="B11" s="3" t="s">
        <v>66</v>
      </c>
    </row>
    <row r="12" spans="2:11" x14ac:dyDescent="0.25">
      <c r="B12" s="3" t="s">
        <v>116</v>
      </c>
    </row>
    <row r="13" spans="2:11" x14ac:dyDescent="0.25">
      <c r="B13" s="3" t="s">
        <v>67</v>
      </c>
    </row>
    <row r="14" spans="2:11" x14ac:dyDescent="0.25">
      <c r="B14" s="3" t="s">
        <v>68</v>
      </c>
    </row>
    <row r="15" spans="2:11" x14ac:dyDescent="0.25">
      <c r="B15" s="3" t="s">
        <v>69</v>
      </c>
    </row>
    <row r="16" spans="2:11" x14ac:dyDescent="0.25">
      <c r="B16" s="3" t="s">
        <v>70</v>
      </c>
    </row>
    <row r="17" spans="2:7" x14ac:dyDescent="0.25">
      <c r="B17" s="3" t="s">
        <v>71</v>
      </c>
    </row>
    <row r="18" spans="2:7" x14ac:dyDescent="0.25">
      <c r="B18" s="3"/>
    </row>
    <row r="19" spans="2:7" x14ac:dyDescent="0.25">
      <c r="B19" s="16" t="s">
        <v>72</v>
      </c>
    </row>
    <row r="20" spans="2:7" x14ac:dyDescent="0.25">
      <c r="B20" s="3" t="s">
        <v>73</v>
      </c>
    </row>
    <row r="21" spans="2:7" x14ac:dyDescent="0.25">
      <c r="B21" s="3" t="s">
        <v>74</v>
      </c>
    </row>
    <row r="22" spans="2:7" x14ac:dyDescent="0.25">
      <c r="B22" s="3"/>
      <c r="D22" s="8" t="s">
        <v>117</v>
      </c>
      <c r="G22" s="8" t="s">
        <v>118</v>
      </c>
    </row>
    <row r="23" spans="2:7" x14ac:dyDescent="0.25">
      <c r="B23" s="3" t="s">
        <v>128</v>
      </c>
      <c r="D23" s="3" t="s">
        <v>76</v>
      </c>
      <c r="G23" t="s">
        <v>129</v>
      </c>
    </row>
    <row r="24" spans="2:7" x14ac:dyDescent="0.25">
      <c r="B24" s="3" t="s">
        <v>77</v>
      </c>
      <c r="D24" s="3" t="s">
        <v>78</v>
      </c>
      <c r="G24" t="s">
        <v>78</v>
      </c>
    </row>
    <row r="25" spans="2:7" x14ac:dyDescent="0.25">
      <c r="B25" s="3" t="s">
        <v>77</v>
      </c>
      <c r="D25" s="3" t="s">
        <v>79</v>
      </c>
      <c r="G25" t="s">
        <v>79</v>
      </c>
    </row>
    <row r="26" spans="2:7" x14ac:dyDescent="0.25">
      <c r="B26" s="3" t="s">
        <v>80</v>
      </c>
      <c r="D26" s="3" t="s">
        <v>81</v>
      </c>
      <c r="G26" t="s">
        <v>119</v>
      </c>
    </row>
    <row r="27" spans="2:7" x14ac:dyDescent="0.25">
      <c r="B27" s="3" t="s">
        <v>82</v>
      </c>
      <c r="C27" s="3"/>
      <c r="D27" s="3" t="s">
        <v>119</v>
      </c>
      <c r="G27" t="s">
        <v>120</v>
      </c>
    </row>
    <row r="28" spans="2:7" x14ac:dyDescent="0.25">
      <c r="B28" s="3" t="s">
        <v>83</v>
      </c>
      <c r="D28" s="3" t="s">
        <v>84</v>
      </c>
      <c r="G28" t="s">
        <v>124</v>
      </c>
    </row>
    <row r="29" spans="2:7" x14ac:dyDescent="0.25">
      <c r="B29" s="3" t="s">
        <v>85</v>
      </c>
      <c r="D29" s="3" t="s">
        <v>86</v>
      </c>
      <c r="G29" t="s">
        <v>121</v>
      </c>
    </row>
    <row r="30" spans="2:7" x14ac:dyDescent="0.25">
      <c r="B30" s="3" t="s">
        <v>33</v>
      </c>
      <c r="D30" s="3" t="s">
        <v>87</v>
      </c>
      <c r="G30" t="s">
        <v>122</v>
      </c>
    </row>
    <row r="31" spans="2:7" x14ac:dyDescent="0.25">
      <c r="B31" s="3"/>
    </row>
    <row r="32" spans="2:7" x14ac:dyDescent="0.25">
      <c r="B32" s="3" t="s">
        <v>88</v>
      </c>
    </row>
    <row r="33" spans="2:9" x14ac:dyDescent="0.25">
      <c r="B33" s="17" t="s">
        <v>102</v>
      </c>
    </row>
    <row r="34" spans="2:9" x14ac:dyDescent="0.25">
      <c r="B34" s="17" t="s">
        <v>91</v>
      </c>
    </row>
    <row r="35" spans="2:9" x14ac:dyDescent="0.25">
      <c r="B35" s="3" t="s">
        <v>125</v>
      </c>
    </row>
    <row r="36" spans="2:9" x14ac:dyDescent="0.25">
      <c r="B36" s="3"/>
    </row>
    <row r="37" spans="2:9" x14ac:dyDescent="0.25">
      <c r="B37" s="3" t="s">
        <v>89</v>
      </c>
    </row>
    <row r="38" spans="2:9" ht="25.5" customHeight="1" x14ac:dyDescent="0.25">
      <c r="B38" s="3" t="s">
        <v>130</v>
      </c>
    </row>
    <row r="39" spans="2:9" x14ac:dyDescent="0.25">
      <c r="B39" s="3"/>
    </row>
    <row r="40" spans="2:9" x14ac:dyDescent="0.25">
      <c r="B40" s="3" t="s">
        <v>90</v>
      </c>
      <c r="H40" t="s">
        <v>131</v>
      </c>
    </row>
    <row r="41" spans="2:9" x14ac:dyDescent="0.25">
      <c r="B41" s="3" t="s">
        <v>75</v>
      </c>
    </row>
    <row r="42" spans="2:9" x14ac:dyDescent="0.25">
      <c r="B42" s="3"/>
    </row>
    <row r="43" spans="2:9" x14ac:dyDescent="0.25">
      <c r="B43" s="3" t="s">
        <v>123</v>
      </c>
      <c r="H43" t="s">
        <v>131</v>
      </c>
      <c r="I43" t="s">
        <v>132</v>
      </c>
    </row>
    <row r="44" spans="2:9" x14ac:dyDescent="0.25">
      <c r="B44" s="3" t="s">
        <v>85</v>
      </c>
    </row>
    <row r="45" spans="2:9" x14ac:dyDescent="0.25">
      <c r="B45" s="3"/>
    </row>
    <row r="46" spans="2:9" x14ac:dyDescent="0.25">
      <c r="B46" s="3" t="s">
        <v>92</v>
      </c>
    </row>
    <row r="47" spans="2:9" x14ac:dyDescent="0.25">
      <c r="B47" s="3"/>
    </row>
    <row r="53" spans="2:2" x14ac:dyDescent="0.25">
      <c r="B53" t="s">
        <v>95</v>
      </c>
    </row>
  </sheetData>
  <mergeCells count="4">
    <mergeCell ref="B3:I3"/>
    <mergeCell ref="B4:I4"/>
    <mergeCell ref="B7:I7"/>
    <mergeCell ref="B5:I6"/>
  </mergeCells>
  <printOptions horizontalCentered="1"/>
  <pageMargins left="0.9055118110236221" right="0.51181102362204722" top="0.74803149606299213" bottom="0.74803149606299213" header="0.31496062992125984" footer="0.31496062992125984"/>
  <pageSetup paperSize="9" scale="9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C78B-B21A-4DFD-9119-D44FFEA9045A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Pages</vt:lpstr>
      <vt:lpstr>Balance Sheet</vt:lpstr>
      <vt:lpstr>Financial Performance</vt:lpstr>
      <vt:lpstr>Notes to Accounts</vt:lpstr>
      <vt:lpstr>Management Committee Statement</vt:lpstr>
      <vt:lpstr>Sheet1</vt:lpstr>
      <vt:lpstr>'Balance Sheet'!Print_Area</vt:lpstr>
      <vt:lpstr>'Financial Performance'!Print_Area</vt:lpstr>
      <vt:lpstr>'Management Committee Statement'!Print_Area</vt:lpstr>
      <vt:lpstr>'Notes to Accounts'!Print_Area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Simpson</dc:creator>
  <cp:lastModifiedBy>jim balderstone</cp:lastModifiedBy>
  <cp:lastPrinted>2025-01-27T20:17:03Z</cp:lastPrinted>
  <dcterms:created xsi:type="dcterms:W3CDTF">2024-07-21T00:42:15Z</dcterms:created>
  <dcterms:modified xsi:type="dcterms:W3CDTF">2025-01-27T20:18:21Z</dcterms:modified>
</cp:coreProperties>
</file>